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2\3 nabídky\"/>
    </mc:Choice>
  </mc:AlternateContent>
  <xr:revisionPtr revIDLastSave="0" documentId="13_ncr:1_{254FA0C7-9114-40C4-AEB4-F91144142D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Q11" i="1" l="1"/>
  <c r="P11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<sst xmlns="http://schemas.openxmlformats.org/spreadsheetml/2006/main" count="42" uniqueCount="40">
  <si>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</si>
  <si>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</si>
  <si>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</si>
  <si>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</si>
  <si>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</si>
  <si>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</si>
  <si>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</si>
  <si>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</si>
  <si>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</si>
  <si>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</si>
  <si>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</si>
  <si>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</si>
  <si>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</si>
  <si>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</si>
  <si>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</si>
  <si>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</si>
  <si>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</si>
  <si>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</si>
  <si>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</si>
  <si>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</si>
  <si>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</si>
  <si>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</si>
  <si>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</si>
  <si>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</si>
  <si>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</si>
  <si>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</si>
  <si>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</si>
  <si>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</si>
  <si>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</si>
  <si>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</si>
  <si>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</si>
  <si>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</si>
  <si>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Mgr. Monika Mundilová,
Tel.: 735 715 927</t>
  </si>
  <si>
    <t>Laserová tiskárna barevná</t>
  </si>
  <si>
    <t xml:space="preserve">Tiskárny, kopírky, multifunkce II. 022 - 2022 </t>
  </si>
  <si>
    <t>Univerzitní 22, 
301 00 Plzeň,
International Office,
místnost UU 110B</t>
  </si>
  <si>
    <t>Samostatná faktura</t>
  </si>
  <si>
    <t>Funkce: tisk, kopírování, skenování.
Rychlost tisku černě i barevně min. 30 stran/minutu. 
Automatický oboustranný tisk. 
Automatický podavač dokumentů.
Rozlišení tisku min. 1200x1200 dpi.
Způsob připojení min.: USB, Wi-Fi.
Podpora mobilního tisku.
Doporučený objem tisku za měsíc: 6 000 stran.</t>
  </si>
  <si>
    <t>XEROX C315DNI (C315V_DNI), záruka 24 měsíců</t>
  </si>
  <si>
    <t>https://www.xerox.com/en-is/office/multifunction-printers/xerox-c315-multifunction-printer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</si>
</sst>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1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5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0" borderId="0" xfId="2" applyAlignment="1">
      <alignment horizontal="left"/>
    </xf>
    <xf numFmtId="0" fontId="7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6" fillId="0" borderId="0" xfId="2"/>
    <xf numFmtId="0" fontId="6" fillId="0" borderId="0" xfId="2" applyAlignment="1">
      <alignment vertical="center" wrapText="1"/>
    </xf>
    <xf numFmtId="49" fontId="6" fillId="0" borderId="0" xfId="2" applyNumberFormat="1" applyAlignment="1">
      <alignment vertical="center" wrapText="1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0" fillId="0" borderId="10" xfId="0" applyBorder="1"/>
    <xf numFmtId="0" fontId="17" fillId="4" borderId="2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 indent="1"/>
    </xf>
    <xf numFmtId="164" fontId="23" fillId="3" borderId="12" xfId="0" applyNumberFormat="1" applyFont="1" applyFill="1" applyBorder="1" applyAlignment="1">
      <alignment horizontal="right" vertical="center" inden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8" fillId="0" borderId="0" xfId="2" applyFont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I1" zoomScaleNormal="100" workbookViewId="0">
      <selection activeCell="Q8" sqref="Q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0.5703125" style="2" customWidth="1"/>
    <col min="4" max="4" width="9.7109375" style="41" bestFit="1" customWidth="1"/>
    <col min="5" max="5" width="9" style="1" bestFit="1" customWidth="1"/>
    <col min="6" max="6" width="70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7.42578125" hidden="1" customWidth="1"/>
    <col min="12" max="12" width="25.7109375" customWidth="1"/>
    <col min="13" max="13" width="31.28515625" style="2" customWidth="1"/>
    <col min="14" max="14" width="27.7109375" style="3" customWidth="1"/>
    <col min="15" max="15" width="17.7109375" style="3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40.5703125" style="4" customWidth="1"/>
  </cols>
  <sheetData>
    <row r="1" spans="1:21" ht="15.75" x14ac:dyDescent="0.25">
      <c r="B1" s="64" t="s">
        <v>30</v>
      </c>
      <c r="C1" s="65"/>
      <c r="D1" s="65"/>
    </row>
    <row r="2" spans="1:21" ht="18" customHeight="1" x14ac:dyDescent="0.25">
      <c r="B2" s="64" t="s">
        <v>34</v>
      </c>
      <c r="C2" s="64"/>
      <c r="D2" s="64"/>
    </row>
    <row r="3" spans="1:21" ht="18" customHeight="1" x14ac:dyDescent="0.25">
      <c r="D3" s="1"/>
      <c r="G3" s="2"/>
      <c r="H3" s="2"/>
      <c r="L3" s="5"/>
      <c r="N3" s="2"/>
      <c r="O3" s="2"/>
      <c r="S3" s="6"/>
      <c r="T3" s="7"/>
      <c r="U3" s="8"/>
    </row>
    <row r="4" spans="1:21" ht="18" customHeight="1" x14ac:dyDescent="0.25">
      <c r="B4" s="14"/>
      <c r="C4" s="9" t="s">
        <v>0</v>
      </c>
      <c r="D4" s="10"/>
      <c r="E4" s="10"/>
      <c r="F4" s="10"/>
      <c r="G4" s="42"/>
      <c r="H4" s="42"/>
      <c r="I4" s="42"/>
      <c r="J4" s="42"/>
      <c r="K4" s="42"/>
      <c r="L4" s="5"/>
      <c r="N4" s="11"/>
      <c r="O4" s="11"/>
      <c r="P4" s="11"/>
      <c r="Q4" s="11"/>
      <c r="R4" s="11"/>
      <c r="S4" s="11"/>
      <c r="U4" s="12"/>
    </row>
    <row r="5" spans="1:21" ht="18" customHeight="1" thickBot="1" x14ac:dyDescent="0.3">
      <c r="B5" s="15"/>
      <c r="C5" s="13" t="s">
        <v>1</v>
      </c>
      <c r="D5" s="9"/>
      <c r="E5" s="9"/>
      <c r="F5" s="9"/>
      <c r="G5"/>
      <c r="H5"/>
      <c r="I5"/>
      <c r="J5" s="12"/>
      <c r="N5" s="16"/>
      <c r="O5" s="16"/>
      <c r="S5" s="6"/>
      <c r="U5" s="12"/>
    </row>
    <row r="6" spans="1:21" ht="36.75" customHeight="1" thickBot="1" x14ac:dyDescent="0.3">
      <c r="B6" s="17"/>
      <c r="C6" s="18"/>
      <c r="D6" s="1"/>
      <c r="G6" s="19" t="s">
        <v>2</v>
      </c>
      <c r="H6" s="44" t="s">
        <v>2</v>
      </c>
      <c r="N6" s="20"/>
      <c r="O6" s="20"/>
      <c r="Q6" s="19" t="s">
        <v>2</v>
      </c>
      <c r="U6" s="12"/>
    </row>
    <row r="7" spans="1:21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31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24" t="s">
        <v>22</v>
      </c>
      <c r="M7" s="22" t="s">
        <v>23</v>
      </c>
      <c r="N7" s="22" t="s">
        <v>24</v>
      </c>
      <c r="O7" s="22" t="s">
        <v>25</v>
      </c>
      <c r="P7" s="22" t="s">
        <v>6</v>
      </c>
      <c r="Q7" s="25" t="s">
        <v>7</v>
      </c>
      <c r="R7" s="24" t="s">
        <v>8</v>
      </c>
      <c r="S7" s="24" t="s">
        <v>9</v>
      </c>
      <c r="T7" s="22" t="s">
        <v>26</v>
      </c>
      <c r="U7" s="22" t="s">
        <v>27</v>
      </c>
    </row>
    <row r="8" spans="1:21" ht="206.25" customHeight="1" thickTop="1" thickBot="1" x14ac:dyDescent="0.3">
      <c r="A8" s="26"/>
      <c r="B8" s="45">
        <v>1</v>
      </c>
      <c r="C8" s="51" t="s">
        <v>33</v>
      </c>
      <c r="D8" s="47">
        <v>1</v>
      </c>
      <c r="E8" s="46" t="s">
        <v>28</v>
      </c>
      <c r="F8" s="56" t="s">
        <v>37</v>
      </c>
      <c r="G8" s="59" t="s">
        <v>38</v>
      </c>
      <c r="H8" s="59" t="s">
        <v>39</v>
      </c>
      <c r="I8" s="55" t="s">
        <v>36</v>
      </c>
      <c r="J8" s="55" t="s">
        <v>29</v>
      </c>
      <c r="K8" s="52"/>
      <c r="L8" s="53" t="s">
        <v>32</v>
      </c>
      <c r="M8" s="55" t="s">
        <v>35</v>
      </c>
      <c r="N8" s="54">
        <v>14</v>
      </c>
      <c r="O8" s="48">
        <f>D8*P8</f>
        <v>14000</v>
      </c>
      <c r="P8" s="57">
        <v>14000</v>
      </c>
      <c r="Q8" s="58">
        <v>13987</v>
      </c>
      <c r="R8" s="49">
        <f>D8*Q8</f>
        <v>13987</v>
      </c>
      <c r="S8" s="50" t="str">
        <f t="shared" ref="S8" si="0">IF(ISNUMBER(Q8), IF(Q8&gt;P8,"NEVYHOVUJE","VYHOVUJE")," ")</f>
        <v>VYHOVUJE</v>
      </c>
      <c r="T8" s="52"/>
      <c r="U8" s="46" t="s">
        <v>14</v>
      </c>
    </row>
    <row r="9" spans="1:21" ht="16.5" thickTop="1" thickBot="1" x14ac:dyDescent="0.3">
      <c r="C9"/>
      <c r="D9"/>
      <c r="E9"/>
      <c r="F9"/>
      <c r="G9" s="27"/>
      <c r="H9"/>
      <c r="I9"/>
      <c r="J9"/>
      <c r="M9"/>
      <c r="N9"/>
      <c r="O9" s="29"/>
      <c r="R9" s="43"/>
    </row>
    <row r="10" spans="1:21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8"/>
      <c r="K10" s="28"/>
      <c r="L10" s="12"/>
      <c r="M10" s="12"/>
      <c r="N10" s="29"/>
      <c r="O10" s="29"/>
      <c r="P10" s="30" t="s">
        <v>11</v>
      </c>
      <c r="Q10" s="67" t="s">
        <v>12</v>
      </c>
      <c r="R10" s="68"/>
      <c r="S10" s="69"/>
      <c r="U10" s="31"/>
    </row>
    <row r="11" spans="1:21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32"/>
      <c r="I11" s="32"/>
      <c r="J11" s="32"/>
      <c r="L11" s="33"/>
      <c r="M11" s="33"/>
      <c r="N11" s="34"/>
      <c r="O11" s="34"/>
      <c r="P11" s="35">
        <f>SUM(O8:O8)</f>
        <v>14000</v>
      </c>
      <c r="Q11" s="61">
        <f>SUM(R8:R8)</f>
        <v>13987</v>
      </c>
      <c r="R11" s="62"/>
      <c r="S11" s="63"/>
    </row>
    <row r="12" spans="1:21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M12"/>
    </row>
    <row r="13" spans="1:21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/>
      <c r="M13"/>
    </row>
    <row r="14" spans="1:21" ht="18.600000000000001" customHeight="1" x14ac:dyDescent="0.25">
      <c r="B14" s="40"/>
      <c r="C14" s="40"/>
      <c r="D14" s="40"/>
      <c r="E14" s="40"/>
      <c r="F14" s="40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dH6dwbopjHN7qeK9YXAu4wf+aOFuEtryANO2E86p8CvCnHZGfnTNbQfe6rOUpxY1Atif+qQqaqIibN26/fhomw==" saltValue="LF8mFUH+tRDCbstiuVmPPA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S8">
    <cfRule type="cellIs" dxfId="5" priority="66" operator="equal">
      <formula>"VYHOVUJE"</formula>
    </cfRule>
  </conditionalFormatting>
  <conditionalFormatting sqref="S8">
    <cfRule type="cellIs" dxfId="4" priority="65" operator="equal">
      <formula>"NEVYHOVUJE"</formula>
    </cfRule>
  </conditionalFormatting>
  <conditionalFormatting sqref="G8:H8 Q8">
    <cfRule type="containsBlanks" dxfId="3" priority="56">
      <formula>LEN(TRIM(G8))=0</formula>
    </cfRule>
  </conditionalFormatting>
  <conditionalFormatting sqref="G8:H8 Q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Q8">
    <cfRule type="notContainsBlanks" dxfId="0" priority="19">
      <formula>LEN(TRIM(Q8))&gt;0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2022-12-08T08:16:05Z</dcterms:modified>
</cp:coreProperties>
</file>